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ulous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<sst xmlns="http://schemas.openxmlformats.org/spreadsheetml/2006/main" count="47" uniqueCount="46">
  <si>
    <t xml:space="preserve"> TOULOUSE</t>
  </si>
  <si>
    <t xml:space="preserve">BUDGET PREVISIONNEL 2024</t>
  </si>
  <si>
    <t xml:space="preserve">Dépenses (A)</t>
  </si>
  <si>
    <t xml:space="preserve">Recettes (B)</t>
  </si>
  <si>
    <t xml:space="preserve">Subvention ASCE (B-A)</t>
  </si>
  <si>
    <t xml:space="preserve">Budget proposé AG</t>
  </si>
  <si>
    <t xml:space="preserve">FONCTIONNEMENT ASCE</t>
  </si>
  <si>
    <t xml:space="preserve">Cotisations des adhérents ASCE</t>
  </si>
  <si>
    <t xml:space="preserve">passage ASCE 31</t>
  </si>
  <si>
    <t xml:space="preserve">Dotation forfaitaire FNASCE 2024</t>
  </si>
  <si>
    <t xml:space="preserve">Subvention CEREMA</t>
  </si>
  <si>
    <t xml:space="preserve">Frais généraux</t>
  </si>
  <si>
    <t xml:space="preserve">Assemblée Générale Ordinaire</t>
  </si>
  <si>
    <t xml:space="preserve">Frais bancaires</t>
  </si>
  <si>
    <t xml:space="preserve">Assurance Fourgon PEUGEOT BOXER</t>
  </si>
  <si>
    <t xml:space="preserve">Achat Epicerie pour le foyer</t>
  </si>
  <si>
    <t xml:space="preserve">TOTAL FONCTIONNEMENT</t>
  </si>
  <si>
    <t xml:space="preserve">COMMISSIONS &amp; SERVICES</t>
  </si>
  <si>
    <t xml:space="preserve">Activités sportives</t>
  </si>
  <si>
    <t xml:space="preserve">Journée ski</t>
  </si>
  <si>
    <t xml:space="preserve">Foot salle</t>
  </si>
  <si>
    <t xml:space="preserve">Karting ou Golf</t>
  </si>
  <si>
    <t xml:space="preserve">Escape Game</t>
  </si>
  <si>
    <t xml:space="preserve">Activités entraide</t>
  </si>
  <si>
    <t xml:space="preserve">solidarité séjour gratuit</t>
  </si>
  <si>
    <t xml:space="preserve">Noël des enfants (Action CLAS)</t>
  </si>
  <si>
    <t xml:space="preserve">Dotation ministérielle chèque cadeau Noël</t>
  </si>
  <si>
    <t xml:space="preserve">Activités loisirs sorties ponctuelles</t>
  </si>
  <si>
    <t xml:space="preserve">Visite Musée du Chocolat à Fonsorbes</t>
  </si>
  <si>
    <t xml:space="preserve">Billetterie CINEMA GAUMONT</t>
  </si>
  <si>
    <t xml:space="preserve">Billetterie Cité de l’Espace</t>
  </si>
  <si>
    <t xml:space="preserve">Boîte à livres</t>
  </si>
  <si>
    <t xml:space="preserve">Pots de départs retraite et mutation : 250€/adh (retraite) 100€/pers (mut)</t>
  </si>
  <si>
    <t xml:space="preserve">Participation sur groupement achat (livraison et stock)</t>
  </si>
  <si>
    <t xml:space="preserve">Soirées retraités</t>
  </si>
  <si>
    <t xml:space="preserve">Repas foyer</t>
  </si>
  <si>
    <t xml:space="preserve">Services aux adhérents</t>
  </si>
  <si>
    <t xml:space="preserve">Matériel jardinage et bricolage + barnum</t>
  </si>
  <si>
    <t xml:space="preserve">Fourgon PEUGEOT BOXER</t>
  </si>
  <si>
    <t xml:space="preserve">Distributeurs (2 installés en 2020, nouveau prestataire)</t>
  </si>
  <si>
    <t xml:space="preserve">Carte CEZAM</t>
  </si>
  <si>
    <t xml:space="preserve">TOTAL COMMISSIONS ET SERVICES</t>
  </si>
  <si>
    <t xml:space="preserve">TOTAL BUDGET 2024 AVANT PRELEVEMENT TRESORERIE</t>
  </si>
  <si>
    <t xml:space="preserve">PRELEVEMENT TRESORERIE LIVRET</t>
  </si>
  <si>
    <t xml:space="preserve">PRELEVEMENT TRESORERIE CPTE COURANT</t>
  </si>
  <si>
    <t xml:space="preserve">TOTAL Toulouse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</si>
</sst>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[$€-407]_-;\-* #,##0.00\ [$€-407]_-;_-* \-??\ [$€-407]_-;_-@_-"/>
    <numFmt numFmtId="166" formatCode="_-* #,##0\ [$€-407]_-;\-* #,##0\ [$€-407]_-;_-* \-??\ [$€-407]_-;_-@_-"/>
  </numFmts>
  <fonts count="16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0"/>
      <name val="Calibri"/>
      <family val="0"/>
      <charset val="1"/>
    </font>
    <font>
      <b val="true"/>
      <sz val="12"/>
      <name val="Calibri"/>
      <family val="0"/>
      <charset val="1"/>
    </font>
    <font>
      <sz val="9"/>
      <name val="Calibri"/>
      <family val="0"/>
      <charset val="1"/>
    </font>
    <font>
      <i val="true"/>
      <sz val="9"/>
      <name val="Calibri"/>
      <family val="0"/>
      <charset val="1"/>
    </font>
    <font>
      <b val="true"/>
      <sz val="9"/>
      <name val="Calibri"/>
      <family val="0"/>
      <charset val="1"/>
    </font>
    <font>
      <b val="true"/>
      <sz val="10"/>
      <color rgb="FFFF0000"/>
      <name val="Calibri"/>
      <family val="0"/>
      <charset val="1"/>
    </font>
    <font>
      <b val="true"/>
      <i val="true"/>
      <sz val="11"/>
      <name val="Calibri"/>
      <family val="0"/>
      <charset val="1"/>
    </font>
    <font>
      <i val="true"/>
      <sz val="7.5"/>
      <name val="Arial"/>
      <family val="0"/>
      <charset val="1"/>
    </font>
    <font>
      <b val="true"/>
      <i val="true"/>
      <sz val="9"/>
      <name val="Calibri"/>
      <family val="0"/>
      <charset val="1"/>
    </font>
    <font>
      <sz val="9"/>
      <color theme="1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DFDFDF"/>
        <bgColor rgb="FFCCFFCC"/>
      </patternFill>
    </fill>
    <fill>
      <patternFill patternType="solid">
        <fgColor rgb="FFB2B2B2"/>
        <bgColor rgb="FFB4C7DC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B4C7DC"/>
        <bgColor rgb="FF99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" fillId="6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D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3" topLeftCell="B4" activePane="bottomRight" state="frozen"/>
      <selection pane="topLeft" activeCell="A1" activeCellId="0" sqref="A1"/>
      <selection pane="topRight" activeCell="B1" activeCellId="0" sqref="B1"/>
      <selection pane="bottomLeft" activeCell="A4" activeCellId="0" sqref="A4"/>
      <selection pane="bottomRight" activeCell="C51" activeCellId="0" sqref="C5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55.86"/>
    <col collapsed="false" customWidth="true" hidden="false" outlineLevel="0" max="5" min="2" style="0" width="12.71"/>
  </cols>
  <sheetData>
    <row r="1" customFormat="false" ht="14.25" hidden="false" customHeight="true" outlineLevel="0" collapsed="false">
      <c r="A1" s="1" t="s">
        <v>0</v>
      </c>
      <c r="B1" s="2" t="s">
        <v>1</v>
      </c>
      <c r="C1" s="2"/>
      <c r="D1" s="2"/>
      <c r="E1" s="2"/>
    </row>
    <row r="2" customFormat="false" ht="25.5" hidden="false" customHeight="false" outlineLevel="0" collapsed="false">
      <c r="A2" s="1"/>
      <c r="B2" s="3" t="s">
        <v>2</v>
      </c>
      <c r="C2" s="4" t="s">
        <v>3</v>
      </c>
      <c r="D2" s="4" t="s">
        <v>4</v>
      </c>
      <c r="E2" s="4" t="s">
        <v>5</v>
      </c>
    </row>
    <row r="3" customFormat="false" ht="15" hidden="false" customHeight="true" outlineLevel="0" collapsed="false">
      <c r="A3" s="5" t="s">
        <v>6</v>
      </c>
      <c r="B3" s="5"/>
      <c r="C3" s="5"/>
      <c r="D3" s="5"/>
      <c r="E3" s="5"/>
    </row>
    <row r="4" customFormat="false" ht="15" hidden="false" customHeight="false" outlineLevel="0" collapsed="false">
      <c r="A4" s="6" t="s">
        <v>7</v>
      </c>
      <c r="B4" s="7" t="n">
        <v>0</v>
      </c>
      <c r="C4" s="7" t="n">
        <v>0</v>
      </c>
      <c r="D4" s="8" t="n">
        <f aca="false">C4-B4</f>
        <v>0</v>
      </c>
      <c r="E4" s="9" t="n">
        <f aca="false">D4</f>
        <v>0</v>
      </c>
      <c r="F4" s="10" t="s">
        <v>8</v>
      </c>
    </row>
    <row r="5" customFormat="false" ht="15" hidden="false" customHeight="false" outlineLevel="0" collapsed="false">
      <c r="A5" s="6" t="s">
        <v>9</v>
      </c>
      <c r="B5" s="7" t="n">
        <v>0</v>
      </c>
      <c r="C5" s="7" t="n">
        <v>0</v>
      </c>
      <c r="D5" s="8" t="n">
        <f aca="false">C5-B5</f>
        <v>0</v>
      </c>
      <c r="E5" s="9" t="n">
        <f aca="false">D5</f>
        <v>0</v>
      </c>
    </row>
    <row r="6" customFormat="false" ht="15" hidden="false" customHeight="false" outlineLevel="0" collapsed="false">
      <c r="A6" s="6" t="s">
        <v>10</v>
      </c>
      <c r="B6" s="7" t="n">
        <v>0</v>
      </c>
      <c r="C6" s="7" t="n">
        <v>0</v>
      </c>
      <c r="D6" s="8" t="n">
        <f aca="false">C6-B6</f>
        <v>0</v>
      </c>
      <c r="E6" s="9" t="n">
        <f aca="false">D6</f>
        <v>0</v>
      </c>
    </row>
    <row r="7" customFormat="false" ht="15" hidden="false" customHeight="false" outlineLevel="0" collapsed="false">
      <c r="A7" s="11" t="s">
        <v>11</v>
      </c>
      <c r="B7" s="7" t="n">
        <v>50</v>
      </c>
      <c r="C7" s="7" t="n">
        <v>0</v>
      </c>
      <c r="D7" s="8" t="n">
        <f aca="false">C7-B7</f>
        <v>-50</v>
      </c>
      <c r="E7" s="9" t="n">
        <f aca="false">D7</f>
        <v>-50</v>
      </c>
    </row>
    <row r="8" customFormat="false" ht="15" hidden="false" customHeight="false" outlineLevel="0" collapsed="false">
      <c r="A8" s="11" t="s">
        <v>12</v>
      </c>
      <c r="B8" s="7" t="n">
        <v>350</v>
      </c>
      <c r="C8" s="7" t="n">
        <v>0</v>
      </c>
      <c r="D8" s="8" t="n">
        <f aca="false">C8-B8</f>
        <v>-350</v>
      </c>
      <c r="E8" s="9" t="n">
        <f aca="false">D8</f>
        <v>-350</v>
      </c>
    </row>
    <row r="9" customFormat="false" ht="15" hidden="false" customHeight="false" outlineLevel="0" collapsed="false">
      <c r="A9" s="11" t="s">
        <v>13</v>
      </c>
      <c r="B9" s="7" t="n">
        <v>40</v>
      </c>
      <c r="C9" s="7" t="n">
        <v>0</v>
      </c>
      <c r="D9" s="8" t="n">
        <f aca="false">C9-B9</f>
        <v>-40</v>
      </c>
      <c r="E9" s="9" t="n">
        <f aca="false">D9</f>
        <v>-40</v>
      </c>
    </row>
    <row r="10" customFormat="false" ht="15" hidden="false" customHeight="false" outlineLevel="0" collapsed="false">
      <c r="A10" s="11" t="s">
        <v>14</v>
      </c>
      <c r="B10" s="7" t="n">
        <v>766.53</v>
      </c>
      <c r="C10" s="7" t="n">
        <v>0</v>
      </c>
      <c r="D10" s="8" t="n">
        <f aca="false">C10-B10</f>
        <v>-766.53</v>
      </c>
      <c r="E10" s="9" t="n">
        <f aca="false">D10</f>
        <v>-766.53</v>
      </c>
    </row>
    <row r="11" customFormat="false" ht="15" hidden="false" customHeight="false" outlineLevel="0" collapsed="false">
      <c r="A11" s="11" t="s">
        <v>15</v>
      </c>
      <c r="B11" s="7" t="n">
        <v>100</v>
      </c>
      <c r="C11" s="7" t="n">
        <v>0</v>
      </c>
      <c r="D11" s="8" t="n">
        <f aca="false">C11-B11</f>
        <v>-100</v>
      </c>
      <c r="E11" s="9" t="n">
        <f aca="false">D11</f>
        <v>-100</v>
      </c>
    </row>
    <row r="12" customFormat="false" ht="15.75" hidden="false" customHeight="false" outlineLevel="0" collapsed="false">
      <c r="A12" s="12" t="s">
        <v>16</v>
      </c>
      <c r="B12" s="13" t="n">
        <f aca="false">SUM(B4:B11)</f>
        <v>1306.53</v>
      </c>
      <c r="C12" s="13" t="n">
        <f aca="false">SUM(C4:C11)</f>
        <v>0</v>
      </c>
      <c r="D12" s="13" t="n">
        <f aca="false">SUM(D4:D11)</f>
        <v>-1306.53</v>
      </c>
      <c r="E12" s="13" t="n">
        <f aca="false">SUM(E4:E11)</f>
        <v>-1306.53</v>
      </c>
      <c r="F12" s="14"/>
    </row>
    <row r="13" customFormat="false" ht="14.25" hidden="false" customHeight="true" outlineLevel="0" collapsed="false">
      <c r="A13" s="5" t="s">
        <v>17</v>
      </c>
      <c r="B13" s="5"/>
      <c r="C13" s="5"/>
      <c r="D13" s="5"/>
      <c r="E13" s="5"/>
    </row>
    <row r="14" customFormat="false" ht="15" hidden="false" customHeight="false" outlineLevel="0" collapsed="false">
      <c r="A14" s="15" t="s">
        <v>18</v>
      </c>
      <c r="B14" s="9" t="n">
        <f aca="false">SUM(B15:B18)</f>
        <v>0</v>
      </c>
      <c r="C14" s="9" t="n">
        <f aca="false">SUM(C15:C18)</f>
        <v>0</v>
      </c>
      <c r="D14" s="9" t="n">
        <f aca="false">SUM(D15:D18)</f>
        <v>0</v>
      </c>
      <c r="E14" s="9" t="n">
        <f aca="false">SUM(E15:E18)</f>
        <v>0</v>
      </c>
    </row>
    <row r="15" customFormat="false" ht="15" hidden="false" customHeight="false" outlineLevel="0" collapsed="false">
      <c r="A15" s="11" t="s">
        <v>19</v>
      </c>
      <c r="B15" s="16" t="n">
        <v>0</v>
      </c>
      <c r="C15" s="16" t="n">
        <v>0</v>
      </c>
      <c r="D15" s="17" t="n">
        <f aca="false">C15-B15</f>
        <v>0</v>
      </c>
      <c r="E15" s="18" t="n">
        <f aca="false">D15</f>
        <v>0</v>
      </c>
    </row>
    <row r="16" customFormat="false" ht="15" hidden="false" customHeight="false" outlineLevel="0" collapsed="false">
      <c r="A16" s="11" t="s">
        <v>20</v>
      </c>
      <c r="B16" s="16" t="n">
        <v>0</v>
      </c>
      <c r="C16" s="16" t="n">
        <v>0</v>
      </c>
      <c r="D16" s="17" t="n">
        <f aca="false">C16-B16</f>
        <v>0</v>
      </c>
      <c r="E16" s="18" t="n">
        <f aca="false">D16</f>
        <v>0</v>
      </c>
    </row>
    <row r="17" customFormat="false" ht="15" hidden="false" customHeight="false" outlineLevel="0" collapsed="false">
      <c r="A17" s="11" t="s">
        <v>21</v>
      </c>
      <c r="B17" s="16" t="n">
        <v>0</v>
      </c>
      <c r="C17" s="16" t="n">
        <v>0</v>
      </c>
      <c r="D17" s="17" t="n">
        <f aca="false">C17-B17</f>
        <v>0</v>
      </c>
      <c r="E17" s="18" t="n">
        <f aca="false">D17</f>
        <v>0</v>
      </c>
    </row>
    <row r="18" customFormat="false" ht="15" hidden="false" customHeight="false" outlineLevel="0" collapsed="false">
      <c r="A18" s="11" t="s">
        <v>22</v>
      </c>
      <c r="B18" s="16" t="n">
        <v>0</v>
      </c>
      <c r="C18" s="16" t="n">
        <v>0</v>
      </c>
      <c r="D18" s="17" t="n">
        <f aca="false">C18-B18</f>
        <v>0</v>
      </c>
      <c r="E18" s="18" t="n">
        <f aca="false">D18</f>
        <v>0</v>
      </c>
    </row>
    <row r="19" customFormat="false" ht="15" hidden="false" customHeight="false" outlineLevel="0" collapsed="false">
      <c r="A19" s="19"/>
      <c r="B19" s="19"/>
      <c r="C19" s="19"/>
      <c r="D19" s="17"/>
      <c r="E19" s="20"/>
    </row>
    <row r="20" customFormat="false" ht="15" hidden="false" customHeight="false" outlineLevel="0" collapsed="false">
      <c r="A20" s="15" t="s">
        <v>23</v>
      </c>
      <c r="B20" s="9" t="n">
        <f aca="false">SUM(B21:B23)</f>
        <v>0</v>
      </c>
      <c r="C20" s="9" t="n">
        <f aca="false">SUM(C21:C23)</f>
        <v>0</v>
      </c>
      <c r="D20" s="9" t="n">
        <f aca="false">SUM(D21:D23)</f>
        <v>0</v>
      </c>
      <c r="E20" s="9" t="n">
        <f aca="false">SUM(E21:E23)</f>
        <v>0</v>
      </c>
    </row>
    <row r="21" customFormat="false" ht="15" hidden="false" customHeight="false" outlineLevel="0" collapsed="false">
      <c r="A21" s="11" t="s">
        <v>24</v>
      </c>
      <c r="B21" s="7" t="n">
        <v>0</v>
      </c>
      <c r="C21" s="7" t="n">
        <v>0</v>
      </c>
      <c r="D21" s="17" t="n">
        <f aca="false">C21-B21</f>
        <v>0</v>
      </c>
      <c r="E21" s="18" t="n">
        <f aca="false">D21</f>
        <v>0</v>
      </c>
    </row>
    <row r="22" customFormat="false" ht="15" hidden="false" customHeight="false" outlineLevel="0" collapsed="false">
      <c r="A22" s="6" t="s">
        <v>25</v>
      </c>
      <c r="B22" s="7" t="n">
        <v>0</v>
      </c>
      <c r="C22" s="21"/>
      <c r="D22" s="17" t="n">
        <f aca="false">C22-B22</f>
        <v>0</v>
      </c>
      <c r="E22" s="18" t="n">
        <f aca="false">D22</f>
        <v>0</v>
      </c>
      <c r="F22" s="10" t="s">
        <v>8</v>
      </c>
    </row>
    <row r="23" customFormat="false" ht="15" hidden="false" customHeight="false" outlineLevel="0" collapsed="false">
      <c r="A23" s="6" t="s">
        <v>26</v>
      </c>
      <c r="B23" s="7" t="n">
        <v>0</v>
      </c>
      <c r="C23" s="7" t="n">
        <v>0</v>
      </c>
      <c r="D23" s="17" t="n">
        <f aca="false">C23-B23</f>
        <v>0</v>
      </c>
      <c r="E23" s="18" t="n">
        <f aca="false">D23</f>
        <v>0</v>
      </c>
    </row>
    <row r="24" customFormat="false" ht="15" hidden="false" customHeight="false" outlineLevel="0" collapsed="false">
      <c r="A24" s="19"/>
      <c r="B24" s="19"/>
      <c r="C24" s="19"/>
      <c r="D24" s="17"/>
      <c r="E24" s="20"/>
    </row>
    <row r="25" customFormat="false" ht="15" hidden="false" customHeight="false" outlineLevel="0" collapsed="false">
      <c r="A25" s="15" t="s">
        <v>27</v>
      </c>
      <c r="B25" s="9" t="n">
        <f aca="false">SUM(B26:B33)</f>
        <v>0</v>
      </c>
      <c r="C25" s="9" t="n">
        <f aca="false">SUM(C26:C33)</f>
        <v>213.4</v>
      </c>
      <c r="D25" s="9" t="n">
        <f aca="false">SUM(D26:D33)</f>
        <v>213.4</v>
      </c>
      <c r="E25" s="9" t="n">
        <f aca="false">SUM(E26:E33)</f>
        <v>213.4</v>
      </c>
    </row>
    <row r="26" customFormat="false" ht="15" hidden="false" customHeight="false" outlineLevel="0" collapsed="false">
      <c r="A26" s="11" t="s">
        <v>28</v>
      </c>
      <c r="B26" s="7" t="n">
        <v>0</v>
      </c>
      <c r="C26" s="7" t="n">
        <v>0</v>
      </c>
      <c r="D26" s="17" t="n">
        <f aca="false">C26-B26</f>
        <v>0</v>
      </c>
      <c r="E26" s="18" t="n">
        <f aca="false">D26</f>
        <v>0</v>
      </c>
    </row>
    <row r="27" customFormat="false" ht="15" hidden="false" customHeight="false" outlineLevel="0" collapsed="false">
      <c r="A27" s="11" t="s">
        <v>29</v>
      </c>
      <c r="B27" s="7" t="n">
        <v>0</v>
      </c>
      <c r="C27" s="7" t="n">
        <f aca="false">34.5+69+41.4+20.7+13.8</f>
        <v>179.4</v>
      </c>
      <c r="D27" s="17" t="n">
        <f aca="false">C27-B27</f>
        <v>179.4</v>
      </c>
      <c r="E27" s="18" t="n">
        <f aca="false">D27</f>
        <v>179.4</v>
      </c>
    </row>
    <row r="28" customFormat="false" ht="15" hidden="false" customHeight="false" outlineLevel="0" collapsed="false">
      <c r="A28" s="11" t="s">
        <v>30</v>
      </c>
      <c r="B28" s="7" t="n">
        <v>0</v>
      </c>
      <c r="C28" s="7" t="n">
        <v>34</v>
      </c>
      <c r="D28" s="17" t="n">
        <f aca="false">C28-B28</f>
        <v>34</v>
      </c>
      <c r="E28" s="18" t="n">
        <f aca="false">D28</f>
        <v>34</v>
      </c>
    </row>
    <row r="29" customFormat="false" ht="15" hidden="false" customHeight="false" outlineLevel="0" collapsed="false">
      <c r="A29" s="11" t="s">
        <v>31</v>
      </c>
      <c r="B29" s="7" t="n">
        <v>0</v>
      </c>
      <c r="C29" s="7" t="n">
        <v>0</v>
      </c>
      <c r="D29" s="17" t="n">
        <f aca="false">C29-B29</f>
        <v>0</v>
      </c>
      <c r="E29" s="18" t="n">
        <f aca="false">D29</f>
        <v>0</v>
      </c>
    </row>
    <row r="30" customFormat="false" ht="24" hidden="false" customHeight="false" outlineLevel="0" collapsed="false">
      <c r="A30" s="11" t="s">
        <v>32</v>
      </c>
      <c r="B30" s="7" t="n">
        <v>0</v>
      </c>
      <c r="C30" s="7" t="n">
        <v>0</v>
      </c>
      <c r="D30" s="17" t="n">
        <f aca="false">C30-B30</f>
        <v>0</v>
      </c>
      <c r="E30" s="18" t="n">
        <f aca="false">D30</f>
        <v>0</v>
      </c>
    </row>
    <row r="31" customFormat="false" ht="15" hidden="false" customHeight="false" outlineLevel="0" collapsed="false">
      <c r="A31" s="11" t="s">
        <v>33</v>
      </c>
      <c r="B31" s="7" t="n">
        <v>0</v>
      </c>
      <c r="C31" s="7" t="n">
        <v>0</v>
      </c>
      <c r="D31" s="17" t="n">
        <f aca="false">C31-B31</f>
        <v>0</v>
      </c>
      <c r="E31" s="18" t="n">
        <f aca="false">D31</f>
        <v>0</v>
      </c>
    </row>
    <row r="32" customFormat="false" ht="15" hidden="false" customHeight="false" outlineLevel="0" collapsed="false">
      <c r="A32" s="11" t="s">
        <v>34</v>
      </c>
      <c r="B32" s="7" t="n">
        <v>0</v>
      </c>
      <c r="C32" s="7" t="n">
        <v>0</v>
      </c>
      <c r="D32" s="17" t="n">
        <f aca="false">C32-B32</f>
        <v>0</v>
      </c>
      <c r="E32" s="18" t="n">
        <f aca="false">D32</f>
        <v>0</v>
      </c>
    </row>
    <row r="33" customFormat="false" ht="15" hidden="false" customHeight="false" outlineLevel="0" collapsed="false">
      <c r="A33" s="11" t="s">
        <v>35</v>
      </c>
      <c r="B33" s="7" t="n">
        <v>0</v>
      </c>
      <c r="C33" s="7" t="n">
        <v>0</v>
      </c>
      <c r="D33" s="17" t="n">
        <f aca="false">C33-B33</f>
        <v>0</v>
      </c>
      <c r="E33" s="18" t="n">
        <f aca="false">D33</f>
        <v>0</v>
      </c>
    </row>
    <row r="34" customFormat="false" ht="15" hidden="false" customHeight="false" outlineLevel="0" collapsed="false">
      <c r="A34" s="19"/>
      <c r="B34" s="19"/>
      <c r="C34" s="19"/>
      <c r="D34" s="17"/>
      <c r="E34" s="20"/>
    </row>
    <row r="35" customFormat="false" ht="15" hidden="false" customHeight="false" outlineLevel="0" collapsed="false">
      <c r="A35" s="15" t="s">
        <v>36</v>
      </c>
      <c r="B35" s="9" t="n">
        <f aca="false">SUM(B36:B39)</f>
        <v>419.34</v>
      </c>
      <c r="C35" s="9" t="n">
        <f aca="false">SUM(C36:C39)</f>
        <v>98</v>
      </c>
      <c r="D35" s="9" t="n">
        <f aca="false">SUM(D36:D39)</f>
        <v>-321.34</v>
      </c>
      <c r="E35" s="9" t="n">
        <f aca="false">SUM(E36:E39)</f>
        <v>-321.34</v>
      </c>
    </row>
    <row r="36" customFormat="false" ht="15" hidden="false" customHeight="false" outlineLevel="0" collapsed="false">
      <c r="A36" s="11" t="s">
        <v>37</v>
      </c>
      <c r="B36" s="7" t="n">
        <v>100</v>
      </c>
      <c r="C36" s="7" t="n">
        <f aca="false">6+6+2</f>
        <v>14</v>
      </c>
      <c r="D36" s="17" t="n">
        <f aca="false">C36-B36</f>
        <v>-86</v>
      </c>
      <c r="E36" s="18" t="n">
        <f aca="false">D36</f>
        <v>-86</v>
      </c>
    </row>
    <row r="37" customFormat="false" ht="15" hidden="false" customHeight="false" outlineLevel="0" collapsed="false">
      <c r="A37" s="11" t="s">
        <v>38</v>
      </c>
      <c r="B37" s="7" t="n">
        <v>319.34</v>
      </c>
      <c r="C37" s="7" t="n">
        <f aca="false">20+64</f>
        <v>84</v>
      </c>
      <c r="D37" s="17" t="n">
        <f aca="false">C37-B37</f>
        <v>-235.34</v>
      </c>
      <c r="E37" s="18" t="n">
        <f aca="false">D37</f>
        <v>-235.34</v>
      </c>
    </row>
    <row r="38" customFormat="false" ht="15" hidden="false" customHeight="false" outlineLevel="0" collapsed="false">
      <c r="A38" s="11" t="s">
        <v>39</v>
      </c>
      <c r="B38" s="7" t="n">
        <v>0</v>
      </c>
      <c r="C38" s="7" t="n">
        <v>0</v>
      </c>
      <c r="D38" s="17" t="n">
        <f aca="false">C38-B38</f>
        <v>0</v>
      </c>
      <c r="E38" s="18" t="n">
        <f aca="false">D38</f>
        <v>0</v>
      </c>
    </row>
    <row r="39" customFormat="false" ht="15" hidden="false" customHeight="false" outlineLevel="0" collapsed="false">
      <c r="A39" s="11" t="s">
        <v>40</v>
      </c>
      <c r="B39" s="7" t="n">
        <v>0</v>
      </c>
      <c r="C39" s="7" t="n">
        <v>0</v>
      </c>
      <c r="D39" s="17" t="n">
        <f aca="false">C39-B39</f>
        <v>0</v>
      </c>
      <c r="E39" s="18" t="n">
        <f aca="false">D39</f>
        <v>0</v>
      </c>
    </row>
    <row r="40" customFormat="false" ht="15" hidden="false" customHeight="false" outlineLevel="0" collapsed="false">
      <c r="A40" s="22"/>
      <c r="B40" s="19"/>
      <c r="C40" s="19"/>
      <c r="D40" s="19"/>
      <c r="E40" s="20"/>
    </row>
    <row r="41" customFormat="false" ht="15.75" hidden="false" customHeight="false" outlineLevel="0" collapsed="false">
      <c r="A41" s="12" t="s">
        <v>41</v>
      </c>
      <c r="B41" s="13" t="n">
        <f aca="false">B35+B25+B20+B14</f>
        <v>419.34</v>
      </c>
      <c r="C41" s="13" t="n">
        <f aca="false">C35+C25+C20+C14</f>
        <v>311.4</v>
      </c>
      <c r="D41" s="13" t="n">
        <f aca="false">D35+D25+D20+D14</f>
        <v>-107.94</v>
      </c>
      <c r="E41" s="13" t="n">
        <f aca="false">E35+E25+E20+E14</f>
        <v>-107.94</v>
      </c>
    </row>
    <row r="42" customFormat="false" ht="15" hidden="false" customHeight="false" outlineLevel="0" collapsed="false">
      <c r="A42" s="23"/>
      <c r="B42" s="20"/>
      <c r="C42" s="20"/>
      <c r="D42" s="20"/>
      <c r="E42" s="21"/>
    </row>
    <row r="43" customFormat="false" ht="31.5" hidden="false" customHeight="false" outlineLevel="0" collapsed="false">
      <c r="A43" s="12" t="s">
        <v>42</v>
      </c>
      <c r="B43" s="13" t="n">
        <f aca="false">B41+B12</f>
        <v>1725.87</v>
      </c>
      <c r="C43" s="13" t="n">
        <f aca="false">C41+C12</f>
        <v>311.4</v>
      </c>
      <c r="D43" s="13" t="n">
        <f aca="false">D41+D12</f>
        <v>-1414.47</v>
      </c>
      <c r="E43" s="13" t="n">
        <f aca="false">E41+E12</f>
        <v>-1414.47</v>
      </c>
    </row>
    <row r="44" customFormat="false" ht="15" hidden="false" customHeight="false" outlineLevel="0" collapsed="false">
      <c r="A44" s="23"/>
      <c r="B44" s="20"/>
      <c r="C44" s="20"/>
      <c r="D44" s="20"/>
      <c r="E44" s="20"/>
    </row>
    <row r="45" customFormat="false" ht="15" hidden="false" customHeight="false" outlineLevel="0" collapsed="false">
      <c r="A45" s="11" t="s">
        <v>43</v>
      </c>
      <c r="B45" s="19"/>
      <c r="C45" s="19"/>
      <c r="D45" s="19"/>
      <c r="E45" s="20"/>
    </row>
    <row r="46" customFormat="false" ht="15" hidden="false" customHeight="false" outlineLevel="0" collapsed="false">
      <c r="A46" s="11" t="s">
        <v>44</v>
      </c>
      <c r="B46" s="19"/>
      <c r="C46" s="24" t="n">
        <v>0</v>
      </c>
      <c r="D46" s="24" t="n">
        <v>2259.56</v>
      </c>
      <c r="E46" s="9" t="n">
        <f aca="false">D46</f>
        <v>2259.56</v>
      </c>
    </row>
    <row r="47" customFormat="false" ht="15" hidden="false" customHeight="false" outlineLevel="0" collapsed="false">
      <c r="A47" s="22"/>
      <c r="B47" s="19"/>
      <c r="C47" s="19"/>
      <c r="D47" s="19"/>
      <c r="E47" s="20"/>
    </row>
    <row r="48" customFormat="false" ht="18.75" hidden="false" customHeight="false" outlineLevel="0" collapsed="false">
      <c r="A48" s="25" t="s">
        <v>45</v>
      </c>
      <c r="B48" s="26"/>
      <c r="C48" s="26"/>
      <c r="D48" s="26"/>
      <c r="E48" s="27" t="n">
        <f aca="false">E43+E46</f>
        <v>845.09</v>
      </c>
    </row>
  </sheetData>
  <mergeCells count="4">
    <mergeCell ref="A1:A2"/>
    <mergeCell ref="B1:E1"/>
    <mergeCell ref="A3:E3"/>
    <mergeCell ref="A13:E13"/>
  </mergeCells>
  <printOptions headings="false" gridLines="false" gridLinesSet="true" horizontalCentered="false" verticalCentered="false"/>
  <pageMargins left="0.700694444444445" right="0.700694444444445" top="0.752083333333333" bottom="0.75208333333333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2024-05-24T17:37:34Z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